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- tir à l'arc\2025-2026\Formalités adhésions\"/>
    </mc:Choice>
  </mc:AlternateContent>
  <xr:revisionPtr revIDLastSave="0" documentId="13_ncr:1_{FD9974BF-4FBC-4A38-84C8-B65342B8F9C9}" xr6:coauthVersionLast="47" xr6:coauthVersionMax="47" xr10:uidLastSave="{00000000-0000-0000-0000-000000000000}"/>
  <bookViews>
    <workbookView xWindow="-120" yWindow="-120" windowWidth="29040" windowHeight="15720" xr2:uid="{ADF7369C-3744-4813-86C1-F495865DA3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J32" i="2"/>
  <c r="J13" i="2"/>
  <c r="J25" i="2"/>
  <c r="J26" i="2"/>
  <c r="J42" i="2"/>
  <c r="J41" i="2"/>
  <c r="J39" i="2"/>
  <c r="J40" i="2"/>
  <c r="J38" i="2"/>
  <c r="J28" i="2"/>
  <c r="J18" i="2"/>
  <c r="J22" i="2"/>
  <c r="J21" i="2"/>
  <c r="J20" i="2"/>
  <c r="J19" i="2"/>
  <c r="J8" i="2"/>
  <c r="J9" i="2"/>
  <c r="J10" i="2"/>
  <c r="J11" i="2"/>
  <c r="J12" i="2"/>
  <c r="J14" i="2"/>
  <c r="J15" i="2"/>
  <c r="J16" i="2"/>
  <c r="J7" i="2"/>
  <c r="G12" i="2"/>
  <c r="G11" i="2"/>
  <c r="G10" i="2"/>
  <c r="G9" i="2"/>
  <c r="G8" i="2"/>
  <c r="J35" i="2" l="1"/>
  <c r="J36" i="2" s="1"/>
  <c r="E44" i="2" s="1"/>
  <c r="G44" i="2"/>
  <c r="H16" i="2"/>
  <c r="F3" i="2"/>
  <c r="H8" i="2"/>
  <c r="H9" i="2"/>
  <c r="H10" i="2"/>
  <c r="H11" i="2"/>
  <c r="H12" i="2"/>
  <c r="H14" i="2"/>
  <c r="H15" i="2"/>
  <c r="H7" i="2"/>
  <c r="J44" i="2" l="1"/>
  <c r="H44" i="2" s="1"/>
</calcChain>
</file>

<file path=xl/sharedStrings.xml><?xml version="1.0" encoding="utf-8"?>
<sst xmlns="http://schemas.openxmlformats.org/spreadsheetml/2006/main" count="97" uniqueCount="91">
  <si>
    <t>FFTA</t>
  </si>
  <si>
    <t>Ligue</t>
  </si>
  <si>
    <t>CD91</t>
  </si>
  <si>
    <t>COU</t>
  </si>
  <si>
    <t>Section</t>
  </si>
  <si>
    <t>Total</t>
  </si>
  <si>
    <r>
      <t>LES ARCHERS DE LA TERRE BRÛLÉE</t>
    </r>
    <r>
      <rPr>
        <b/>
        <sz val="14"/>
        <color rgb="FF0070C0"/>
        <rFont val="Times New Roman"/>
        <family val="1"/>
      </rPr>
      <t xml:space="preserve"> </t>
    </r>
  </si>
  <si>
    <t>Nom de l’adhérent :</t>
  </si>
  <si>
    <t>Type licence</t>
  </si>
  <si>
    <t>Code</t>
  </si>
  <si>
    <t>Adultes compétitions</t>
  </si>
  <si>
    <t>A</t>
  </si>
  <si>
    <t>Adulte pratique en club</t>
  </si>
  <si>
    <t>L</t>
  </si>
  <si>
    <t>Adulte sans pratique</t>
  </si>
  <si>
    <t>E</t>
  </si>
  <si>
    <t>Jeune (U13 à U21)</t>
  </si>
  <si>
    <t>J</t>
  </si>
  <si>
    <t>Poussins (U11)</t>
  </si>
  <si>
    <t>P</t>
  </si>
  <si>
    <t>Découverte (mars à juin)</t>
  </si>
  <si>
    <t>D</t>
  </si>
  <si>
    <t>École de tir</t>
  </si>
  <si>
    <t>LOCATION petit matériel - forfait annuel</t>
  </si>
  <si>
    <t>LOCATION ARC de compétition (forfait annuel)</t>
  </si>
  <si>
    <t>Autres options</t>
  </si>
  <si>
    <t>Remise(s) exceptionnelle(s) ou exonérations</t>
  </si>
  <si>
    <t>Mode de règlement</t>
  </si>
  <si>
    <t>Banque</t>
  </si>
  <si>
    <t>N° chèque(s)</t>
  </si>
  <si>
    <t>Date(s)</t>
  </si>
  <si>
    <t>Caution arc (500€)</t>
  </si>
  <si>
    <t xml:space="preserve">Fiche tarifs </t>
  </si>
  <si>
    <t>Chèque unique 
Chèques différés (maximum 3)</t>
  </si>
  <si>
    <t>LOCATION ARC complet - forfait annuel</t>
  </si>
  <si>
    <t>Caution Pass'Sport (50€)</t>
  </si>
  <si>
    <t>S</t>
  </si>
  <si>
    <t>Virt</t>
  </si>
  <si>
    <t>CB</t>
  </si>
  <si>
    <t>DATE</t>
  </si>
  <si>
    <t>Pass’Sport : présentation justificatif de la CAF (prévoir chèque caution 50 €)</t>
  </si>
  <si>
    <t>Cocher</t>
  </si>
  <si>
    <t>CE</t>
  </si>
  <si>
    <t>sport</t>
  </si>
  <si>
    <t xml:space="preserve">Chèques </t>
  </si>
  <si>
    <t xml:space="preserve">Total des prestations :                    </t>
  </si>
  <si>
    <r>
      <t>2</t>
    </r>
    <r>
      <rPr>
        <vertAlign val="superscript"/>
        <sz val="9"/>
        <color rgb="FF000000"/>
        <rFont val="Times New Roman"/>
        <family val="1"/>
      </rPr>
      <t>ème</t>
    </r>
    <r>
      <rPr>
        <sz val="9"/>
        <color rgb="FF000000"/>
        <rFont val="Times New Roman"/>
        <family val="1"/>
      </rPr>
      <t xml:space="preserve"> Compagnie</t>
    </r>
  </si>
  <si>
    <r>
      <t>2</t>
    </r>
    <r>
      <rPr>
        <vertAlign val="superscript"/>
        <sz val="9"/>
        <color rgb="FF000000"/>
        <rFont val="Times New Roman"/>
        <family val="1"/>
      </rPr>
      <t>ème</t>
    </r>
    <r>
      <rPr>
        <sz val="9"/>
        <color rgb="FF000000"/>
        <rFont val="Times New Roman"/>
        <family val="1"/>
      </rPr>
      <t xml:space="preserve"> Compagnie (mars)</t>
    </r>
  </si>
  <si>
    <t>Partie réservée à la trésorerie</t>
  </si>
  <si>
    <t>Autre</t>
  </si>
  <si>
    <t>Montant(s)</t>
  </si>
  <si>
    <t>Cours du Lundi avec un BE - Forfait annuel  - cocher  la case suivante</t>
  </si>
  <si>
    <t>2 adhérents</t>
  </si>
  <si>
    <t>3 adhérents et +</t>
  </si>
  <si>
    <t>(*) Attention, pour ces trois options :  le versement doit être effectué en une fois et en totalité</t>
  </si>
  <si>
    <r>
      <rPr>
        <b/>
        <sz val="10"/>
        <color rgb="FF000000"/>
        <rFont val="Times New Roman"/>
        <family val="1"/>
      </rPr>
      <t>Droit de Paillon fixe annuel</t>
    </r>
    <r>
      <rPr>
        <sz val="10"/>
        <color rgb="FF000000"/>
        <rFont val="Times New Roman"/>
        <family val="1"/>
      </rPr>
      <t xml:space="preserve">
</t>
    </r>
    <r>
      <rPr>
        <sz val="9"/>
        <color rgb="FF000000"/>
        <rFont val="Times New Roman"/>
        <family val="1"/>
      </rPr>
      <t>(Participations aux frais de ciblerie)</t>
    </r>
  </si>
  <si>
    <r>
      <t>1</t>
    </r>
    <r>
      <rPr>
        <vertAlign val="superscript"/>
        <sz val="10"/>
        <color rgb="FF000000"/>
        <rFont val="Times New Roman"/>
        <family val="1"/>
      </rPr>
      <t>ère</t>
    </r>
    <r>
      <rPr>
        <sz val="10"/>
        <color rgb="FF000000"/>
        <rFont val="Times New Roman"/>
        <family val="1"/>
      </rPr>
      <t xml:space="preserve"> année </t>
    </r>
  </si>
  <si>
    <r>
      <t>2</t>
    </r>
    <r>
      <rPr>
        <vertAlign val="superscript"/>
        <sz val="10"/>
        <color rgb="FF000000"/>
        <rFont val="Times New Roman"/>
        <family val="1"/>
      </rPr>
      <t>ème</t>
    </r>
    <r>
      <rPr>
        <sz val="10"/>
        <color rgb="FF000000"/>
        <rFont val="Times New Roman"/>
        <family val="1"/>
      </rPr>
      <t xml:space="preserve"> année </t>
    </r>
  </si>
  <si>
    <r>
      <t>3</t>
    </r>
    <r>
      <rPr>
        <vertAlign val="superscript"/>
        <sz val="10"/>
        <color rgb="FF000000"/>
        <rFont val="Times New Roman"/>
        <family val="1"/>
      </rPr>
      <t>ème</t>
    </r>
    <r>
      <rPr>
        <sz val="10"/>
        <color rgb="FF000000"/>
        <rFont val="Times New Roman"/>
        <family val="1"/>
      </rPr>
      <t xml:space="preserve"> année et +</t>
    </r>
  </si>
  <si>
    <t>ACHAT petit matériel loué en 2024/2025</t>
  </si>
  <si>
    <t>M</t>
  </si>
  <si>
    <t>XL</t>
  </si>
  <si>
    <t>XXL</t>
  </si>
  <si>
    <t>XXXL</t>
  </si>
  <si>
    <t xml:space="preserve">Nb </t>
  </si>
  <si>
    <t>1ére année - gratuit</t>
  </si>
  <si>
    <t>Type maillot / Taille</t>
  </si>
  <si>
    <t>XS</t>
  </si>
  <si>
    <r>
      <t>Abonnement : REVUE TIR A L’ARC FFTA  (</t>
    </r>
    <r>
      <rPr>
        <sz val="8"/>
        <color rgb="FFFF0000"/>
        <rFont val="Times New Roman"/>
        <family val="1"/>
      </rPr>
      <t>prélevé directement par FFTA</t>
    </r>
    <r>
      <rPr>
        <sz val="8"/>
        <color rgb="FF000000"/>
        <rFont val="Times New Roman"/>
        <family val="1"/>
      </rPr>
      <t xml:space="preserve">)                                                            </t>
    </r>
  </si>
  <si>
    <r>
      <t>Options sur demande</t>
    </r>
    <r>
      <rPr>
        <sz val="9"/>
        <color rgb="FFFF0000"/>
        <rFont val="Times New Roman"/>
        <family val="1"/>
      </rPr>
      <t xml:space="preserve"> (*) </t>
    </r>
  </si>
  <si>
    <r>
      <t>Espèces</t>
    </r>
    <r>
      <rPr>
        <sz val="8"/>
        <color rgb="FFFF0000"/>
        <rFont val="Times New Roman"/>
        <family val="1"/>
      </rPr>
      <t xml:space="preserve"> </t>
    </r>
  </si>
  <si>
    <t>Récap adhésion</t>
  </si>
  <si>
    <t>Versé</t>
  </si>
  <si>
    <t>H -U-S</t>
  </si>
  <si>
    <t>Conventions FFSU - FFSA - UNSS (justificatif licence)</t>
  </si>
  <si>
    <r>
      <t>LOCATION ARC </t>
    </r>
    <r>
      <rPr>
        <sz val="8"/>
        <color rgb="FFFF0000"/>
        <rFont val="Times New Roman"/>
        <family val="1"/>
      </rPr>
      <t xml:space="preserve">selon matériel disponible </t>
    </r>
    <r>
      <rPr>
        <sz val="8"/>
        <color rgb="FF000000"/>
        <rFont val="Times New Roman"/>
        <family val="1"/>
      </rPr>
      <t xml:space="preserve">
Nous pouvons étudier une option d'aide à l'achat d'un arc</t>
    </r>
  </si>
  <si>
    <t>Oui</t>
  </si>
  <si>
    <t>Non</t>
  </si>
  <si>
    <t>Assurance COU complémentaire : paiement direct à l’assureur  (voir fiche sur site)</t>
  </si>
  <si>
    <r>
      <t>Nom de la section</t>
    </r>
    <r>
      <rPr>
        <sz val="8"/>
        <color rgb="FFFF0000"/>
        <rFont val="Times New Roman"/>
        <family val="1"/>
      </rPr>
      <t xml:space="preserve"> (obligatoire si oui)</t>
    </r>
  </si>
  <si>
    <t>Cotisation du COU sur présentation sur justificatif de l'autre section valide 2026</t>
  </si>
  <si>
    <r>
      <rPr>
        <i/>
        <sz val="10"/>
        <rFont val="Times New Roman"/>
        <family val="1"/>
      </rPr>
      <t>1 fiche par adhérent - validez les choix en cochant la case correspondante</t>
    </r>
    <r>
      <rPr>
        <i/>
        <sz val="10"/>
        <color rgb="FFFF0000"/>
        <rFont val="Times New Roman"/>
        <family val="1"/>
      </rPr>
      <t xml:space="preserve">
Les calculs étant automatiques, préférez la saisie informatique de la fiche plutôt que manuellement </t>
    </r>
  </si>
  <si>
    <t>Section C.O.U Tir à l'Arc</t>
  </si>
  <si>
    <r>
      <t>Après saisie de la licence à la FFTA,</t>
    </r>
    <r>
      <rPr>
        <i/>
        <sz val="10"/>
        <color rgb="FFFF0000"/>
        <rFont val="Times New Roman"/>
        <family val="1"/>
      </rPr>
      <t xml:space="preserve"> les sommes payées lors de l’adhésion </t>
    </r>
    <r>
      <rPr>
        <b/>
        <i/>
        <sz val="10"/>
        <color rgb="FFFF0000"/>
        <rFont val="Times New Roman"/>
        <family val="1"/>
      </rPr>
      <t>ne sont plus remboursables.</t>
    </r>
  </si>
  <si>
    <r>
      <rPr>
        <b/>
        <i/>
        <sz val="9"/>
        <color rgb="FFFF0000"/>
        <rFont val="Times New Roman"/>
        <family val="1"/>
      </rPr>
      <t xml:space="preserve">(*) </t>
    </r>
    <r>
      <rPr>
        <b/>
        <i/>
        <sz val="9"/>
        <rFont val="Times New Roman"/>
        <family val="1"/>
      </rPr>
      <t xml:space="preserve">Les versements en </t>
    </r>
    <r>
      <rPr>
        <b/>
        <i/>
        <sz val="9"/>
        <color rgb="FFFF0000"/>
        <rFont val="Times New Roman"/>
        <family val="1"/>
      </rPr>
      <t xml:space="preserve">espèces ne sont pas souhaités </t>
    </r>
  </si>
  <si>
    <t>Remise familiale par adhérent</t>
  </si>
  <si>
    <t xml:space="preserve"> </t>
  </si>
  <si>
    <t xml:space="preserve">VISA TRESORERIE </t>
  </si>
  <si>
    <t xml:space="preserve">Maillots de la Compagnie :  </t>
  </si>
  <si>
    <r>
      <rPr>
        <sz val="8"/>
        <rFont val="Times New Roman"/>
        <family val="1"/>
      </rPr>
      <t xml:space="preserve">Refus assurance  FFTA </t>
    </r>
    <r>
      <rPr>
        <sz val="8"/>
        <color rgb="FFFF0000"/>
        <rFont val="Times New Roman"/>
        <family val="1"/>
      </rPr>
      <t xml:space="preserve">: </t>
    </r>
    <r>
      <rPr>
        <b/>
        <sz val="8"/>
        <color rgb="FFFF0000"/>
        <rFont val="Times New Roman"/>
        <family val="1"/>
      </rPr>
      <t>déconseillée car aucune indemnisation accordée en cas d’accident</t>
    </r>
  </si>
  <si>
    <t xml:space="preserve">Maillot officiel  (40,00 €)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</si>
</sst>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;[Red]\-#,##0.00\ _€"/>
  </numFmts>
  <fonts count="40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6"/>
      <color rgb="FF0070C0"/>
      <name val="Monotype Corsiva"/>
      <family val="4"/>
    </font>
    <font>
      <b/>
      <sz val="14"/>
      <color rgb="FF0070C0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70C0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3C3D3D"/>
      <name val="Times New Roman"/>
      <family val="1"/>
    </font>
    <font>
      <vertAlign val="superscript"/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2"/>
      <color theme="4"/>
      <name val="Times New Roman"/>
      <family val="1"/>
    </font>
    <font>
      <b/>
      <sz val="7"/>
      <color rgb="FFFF000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9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2"/>
      <color rgb="FF0070C0"/>
      <name val="Monotype Corsiva"/>
      <family val="4"/>
    </font>
    <font>
      <b/>
      <i/>
      <sz val="10"/>
      <color rgb="FFFF0000"/>
      <name val="Times New Roman"/>
      <family val="1"/>
    </font>
    <font>
      <b/>
      <i/>
      <sz val="9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70C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2" borderId="19" xfId="0" applyNumberFormat="1" applyFont="1" applyFill="1" applyBorder="1" applyAlignment="1">
      <alignment horizontal="right" vertical="center" wrapText="1" inden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5" fontId="12" fillId="2" borderId="0" xfId="0" applyNumberFormat="1" applyFont="1" applyFill="1"/>
    <xf numFmtId="0" fontId="1" fillId="4" borderId="31" xfId="0" applyFont="1" applyFill="1" applyBorder="1" applyAlignment="1">
      <alignment horizontal="left" vertical="center" wrapText="1" indent="1"/>
    </xf>
    <xf numFmtId="2" fontId="2" fillId="4" borderId="19" xfId="0" applyNumberFormat="1" applyFont="1" applyFill="1" applyBorder="1" applyAlignment="1">
      <alignment horizontal="right" vertical="center" wrapText="1" indent="1"/>
    </xf>
    <xf numFmtId="2" fontId="2" fillId="6" borderId="19" xfId="0" applyNumberFormat="1" applyFont="1" applyFill="1" applyBorder="1" applyAlignment="1">
      <alignment horizontal="right" vertical="center" wrapText="1" indent="1"/>
    </xf>
    <xf numFmtId="2" fontId="2" fillId="4" borderId="25" xfId="0" applyNumberFormat="1" applyFont="1" applyFill="1" applyBorder="1" applyAlignment="1">
      <alignment horizontal="right" vertical="center" wrapText="1" indent="1"/>
    </xf>
    <xf numFmtId="8" fontId="18" fillId="2" borderId="19" xfId="0" applyNumberFormat="1" applyFont="1" applyFill="1" applyBorder="1" applyAlignment="1">
      <alignment horizontal="center" vertical="center" wrapText="1"/>
    </xf>
    <xf numFmtId="8" fontId="18" fillId="2" borderId="23" xfId="0" applyNumberFormat="1" applyFont="1" applyFill="1" applyBorder="1" applyAlignment="1">
      <alignment horizontal="center" vertical="center" wrapText="1"/>
    </xf>
    <xf numFmtId="8" fontId="18" fillId="2" borderId="20" xfId="0" applyNumberFormat="1" applyFont="1" applyFill="1" applyBorder="1" applyAlignment="1">
      <alignment horizontal="center" vertical="center" wrapText="1"/>
    </xf>
    <xf numFmtId="8" fontId="18" fillId="2" borderId="15" xfId="0" applyNumberFormat="1" applyFont="1" applyFill="1" applyBorder="1" applyAlignment="1">
      <alignment horizontal="center" vertical="center" wrapText="1"/>
    </xf>
    <xf numFmtId="8" fontId="18" fillId="2" borderId="3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2" fontId="6" fillId="2" borderId="20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6" borderId="31" xfId="0" applyFont="1" applyFill="1" applyBorder="1" applyAlignment="1">
      <alignment horizontal="left" vertical="center" wrapText="1" indent="1"/>
    </xf>
    <xf numFmtId="2" fontId="2" fillId="6" borderId="20" xfId="0" applyNumberFormat="1" applyFont="1" applyFill="1" applyBorder="1" applyAlignment="1">
      <alignment horizontal="right" vertical="center" wrapText="1" indent="1"/>
    </xf>
    <xf numFmtId="2" fontId="5" fillId="6" borderId="19" xfId="0" applyNumberFormat="1" applyFont="1" applyFill="1" applyBorder="1" applyAlignment="1">
      <alignment horizontal="center" vertical="center" wrapText="1"/>
    </xf>
    <xf numFmtId="2" fontId="5" fillId="6" borderId="2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0" fillId="2" borderId="0" xfId="0" applyFont="1" applyFill="1"/>
    <xf numFmtId="8" fontId="18" fillId="2" borderId="25" xfId="0" applyNumberFormat="1" applyFont="1" applyFill="1" applyBorder="1" applyAlignment="1">
      <alignment horizontal="center" vertical="center" wrapText="1"/>
    </xf>
    <xf numFmtId="8" fontId="18" fillId="2" borderId="2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 indent="1"/>
    </xf>
    <xf numFmtId="2" fontId="5" fillId="6" borderId="23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>
      <alignment horizontal="center" vertical="center" wrapText="1"/>
    </xf>
    <xf numFmtId="2" fontId="2" fillId="7" borderId="19" xfId="0" applyNumberFormat="1" applyFont="1" applyFill="1" applyBorder="1" applyAlignment="1">
      <alignment horizontal="right" vertical="center" wrapText="1" indent="1"/>
    </xf>
    <xf numFmtId="0" fontId="1" fillId="10" borderId="5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165" fontId="1" fillId="10" borderId="22" xfId="0" applyNumberFormat="1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left" vertical="center" wrapText="1" indent="1"/>
    </xf>
    <xf numFmtId="2" fontId="2" fillId="9" borderId="15" xfId="0" applyNumberFormat="1" applyFont="1" applyFill="1" applyBorder="1" applyAlignment="1">
      <alignment horizontal="right" vertical="center" wrapText="1" indent="1"/>
    </xf>
    <xf numFmtId="0" fontId="26" fillId="10" borderId="2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10" borderId="5" xfId="0" applyFont="1" applyFill="1" applyBorder="1" applyAlignment="1">
      <alignment horizontal="left" vertical="center" wrapText="1" indent="1"/>
    </xf>
    <xf numFmtId="0" fontId="1" fillId="10" borderId="17" xfId="0" applyFont="1" applyFill="1" applyBorder="1" applyAlignment="1">
      <alignment horizontal="left" vertical="center" wrapText="1" indent="1"/>
    </xf>
    <xf numFmtId="0" fontId="1" fillId="6" borderId="33" xfId="0" applyFont="1" applyFill="1" applyBorder="1" applyAlignment="1">
      <alignment horizontal="left" vertical="center" wrapText="1" indent="1"/>
    </xf>
    <xf numFmtId="0" fontId="1" fillId="4" borderId="33" xfId="0" applyFont="1" applyFill="1" applyBorder="1" applyAlignment="1">
      <alignment horizontal="left" vertical="center" wrapText="1" indent="1"/>
    </xf>
    <xf numFmtId="2" fontId="5" fillId="4" borderId="20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left" vertical="center" wrapText="1" indent="1"/>
    </xf>
    <xf numFmtId="8" fontId="27" fillId="2" borderId="20" xfId="0" applyNumberFormat="1" applyFont="1" applyFill="1" applyBorder="1" applyAlignment="1">
      <alignment horizontal="right" vertical="center" wrapText="1"/>
    </xf>
    <xf numFmtId="8" fontId="1" fillId="10" borderId="15" xfId="0" applyNumberFormat="1" applyFont="1" applyFill="1" applyBorder="1" applyAlignment="1">
      <alignment horizontal="center" vertical="center" wrapText="1"/>
    </xf>
    <xf numFmtId="8" fontId="17" fillId="2" borderId="10" xfId="0" applyNumberFormat="1" applyFont="1" applyFill="1" applyBorder="1" applyAlignment="1">
      <alignment vertical="center" wrapText="1"/>
    </xf>
    <xf numFmtId="164" fontId="17" fillId="2" borderId="23" xfId="0" applyNumberFormat="1" applyFont="1" applyFill="1" applyBorder="1"/>
    <xf numFmtId="164" fontId="17" fillId="2" borderId="34" xfId="0" applyNumberFormat="1" applyFont="1" applyFill="1" applyBorder="1"/>
    <xf numFmtId="164" fontId="17" fillId="2" borderId="20" xfId="0" applyNumberFormat="1" applyFont="1" applyFill="1" applyBorder="1" applyAlignment="1">
      <alignment vertical="center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2" borderId="37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17" fillId="2" borderId="19" xfId="0" applyNumberFormat="1" applyFont="1" applyFill="1" applyBorder="1"/>
    <xf numFmtId="0" fontId="21" fillId="9" borderId="5" xfId="0" applyFont="1" applyFill="1" applyBorder="1" applyAlignment="1">
      <alignment horizontal="left" vertical="center" wrapText="1" indent="1"/>
    </xf>
    <xf numFmtId="2" fontId="5" fillId="9" borderId="22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 indent="1"/>
    </xf>
    <xf numFmtId="2" fontId="5" fillId="5" borderId="15" xfId="0" applyNumberFormat="1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right" vertical="center" wrapText="1" indent="1"/>
    </xf>
    <xf numFmtId="2" fontId="2" fillId="2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164" fontId="2" fillId="8" borderId="23" xfId="0" applyNumberFormat="1" applyFont="1" applyFill="1" applyBorder="1" applyAlignment="1">
      <alignment horizontal="center" vertical="center" wrapText="1"/>
    </xf>
    <xf numFmtId="164" fontId="2" fillId="8" borderId="19" xfId="0" applyNumberFormat="1" applyFont="1" applyFill="1" applyBorder="1" applyAlignment="1">
      <alignment horizontal="center" vertical="center" wrapText="1"/>
    </xf>
    <xf numFmtId="164" fontId="13" fillId="2" borderId="19" xfId="0" applyNumberFormat="1" applyFont="1" applyFill="1" applyBorder="1" applyAlignment="1">
      <alignment horizontal="center" vertical="center" wrapText="1"/>
    </xf>
    <xf numFmtId="2" fontId="28" fillId="2" borderId="22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6" fillId="2" borderId="23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6" fillId="2" borderId="22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6" fillId="2" borderId="25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4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2" fontId="6" fillId="2" borderId="19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2" fontId="18" fillId="2" borderId="19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18" fillId="2" borderId="20" xfId="0" applyNumberFormat="1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2" fontId="30" fillId="2" borderId="19" xfId="0" applyNumberFormat="1" applyFont="1" applyFill="1" applyBorder="1" applyAlignment="1">
      <alignment horizontal="center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8" fontId="2" fillId="10" borderId="33" xfId="0" applyNumberFormat="1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right" vertical="center" indent="2"/>
    </xf>
    <xf numFmtId="8" fontId="2" fillId="2" borderId="15" xfId="0" applyNumberFormat="1" applyFont="1" applyFill="1" applyBorder="1" applyAlignment="1">
      <alignment horizontal="center" vertical="center" wrapText="1"/>
    </xf>
    <xf numFmtId="8" fontId="37" fillId="2" borderId="28" xfId="0" applyNumberFormat="1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left" indent="1"/>
    </xf>
    <xf numFmtId="0" fontId="19" fillId="11" borderId="41" xfId="0" applyFont="1" applyFill="1" applyBorder="1" applyAlignment="1">
      <alignment horizontal="center"/>
    </xf>
    <xf numFmtId="0" fontId="19" fillId="11" borderId="21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left" vertical="center" wrapText="1" indent="1"/>
    </xf>
    <xf numFmtId="0" fontId="1" fillId="2" borderId="20" xfId="0" applyFont="1" applyFill="1" applyBorder="1" applyAlignment="1">
      <alignment horizontal="left" vertical="center" wrapText="1" inden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left" vertical="center" wrapText="1" indent="1"/>
    </xf>
    <xf numFmtId="0" fontId="37" fillId="10" borderId="15" xfId="0" applyFont="1" applyFill="1" applyBorder="1" applyAlignment="1">
      <alignment horizontal="center" wrapText="1"/>
    </xf>
    <xf numFmtId="0" fontId="19" fillId="2" borderId="31" xfId="0" applyFont="1" applyFill="1" applyBorder="1" applyAlignment="1">
      <alignment horizontal="left" indent="1"/>
    </xf>
    <xf numFmtId="0" fontId="19" fillId="2" borderId="33" xfId="0" applyFont="1" applyFill="1" applyBorder="1" applyAlignment="1">
      <alignment horizontal="left" vertical="center" wrapText="1" indent="1"/>
    </xf>
    <xf numFmtId="2" fontId="2" fillId="2" borderId="31" xfId="0" applyNumberFormat="1" applyFont="1" applyFill="1" applyBorder="1" applyAlignment="1">
      <alignment horizontal="right" vertical="center" wrapText="1" indent="1"/>
    </xf>
    <xf numFmtId="2" fontId="2" fillId="2" borderId="13" xfId="0" applyNumberFormat="1" applyFont="1" applyFill="1" applyBorder="1" applyAlignment="1">
      <alignment horizontal="right" vertical="center" wrapText="1" indent="1"/>
    </xf>
    <xf numFmtId="2" fontId="2" fillId="2" borderId="23" xfId="0" applyNumberFormat="1" applyFont="1" applyFill="1" applyBorder="1" applyAlignment="1">
      <alignment horizontal="right" vertical="center" wrapText="1" indent="1"/>
    </xf>
    <xf numFmtId="2" fontId="2" fillId="2" borderId="33" xfId="0" applyNumberFormat="1" applyFont="1" applyFill="1" applyBorder="1" applyAlignment="1">
      <alignment horizontal="right" vertical="center" wrapText="1" indent="1"/>
    </xf>
    <xf numFmtId="2" fontId="2" fillId="2" borderId="20" xfId="0" applyNumberFormat="1" applyFont="1" applyFill="1" applyBorder="1" applyAlignment="1">
      <alignment horizontal="right" vertical="center" wrapText="1" indent="1"/>
    </xf>
    <xf numFmtId="2" fontId="2" fillId="2" borderId="22" xfId="0" applyNumberFormat="1" applyFont="1" applyFill="1" applyBorder="1" applyAlignment="1">
      <alignment horizontal="right" vertical="center" wrapText="1" indent="1"/>
    </xf>
    <xf numFmtId="2" fontId="2" fillId="2" borderId="25" xfId="0" applyNumberFormat="1" applyFont="1" applyFill="1" applyBorder="1" applyAlignment="1">
      <alignment horizontal="right" vertical="center" wrapText="1" indent="1"/>
    </xf>
    <xf numFmtId="2" fontId="2" fillId="7" borderId="20" xfId="0" applyNumberFormat="1" applyFont="1" applyFill="1" applyBorder="1" applyAlignment="1">
      <alignment horizontal="right" vertical="center" wrapText="1" indent="1"/>
    </xf>
    <xf numFmtId="0" fontId="1" fillId="10" borderId="7" xfId="0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right" vertical="center" wrapText="1" indent="1"/>
    </xf>
    <xf numFmtId="2" fontId="2" fillId="2" borderId="16" xfId="0" applyNumberFormat="1" applyFont="1" applyFill="1" applyBorder="1" applyAlignment="1">
      <alignment horizontal="right" vertical="center" wrapText="1" indent="1"/>
    </xf>
    <xf numFmtId="2" fontId="2" fillId="2" borderId="28" xfId="0" applyNumberFormat="1" applyFont="1" applyFill="1" applyBorder="1" applyAlignment="1">
      <alignment horizontal="right" vertical="center" wrapText="1" indent="1"/>
    </xf>
    <xf numFmtId="2" fontId="2" fillId="2" borderId="17" xfId="0" applyNumberFormat="1" applyFont="1" applyFill="1" applyBorder="1" applyAlignment="1">
      <alignment horizontal="right" vertical="center" wrapText="1" indent="1"/>
    </xf>
    <xf numFmtId="2" fontId="2" fillId="2" borderId="15" xfId="0" applyNumberFormat="1" applyFont="1" applyFill="1" applyBorder="1" applyAlignment="1">
      <alignment horizontal="right" vertical="center" wrapText="1" indent="1"/>
    </xf>
    <xf numFmtId="2" fontId="2" fillId="2" borderId="30" xfId="0" applyNumberFormat="1" applyFont="1" applyFill="1" applyBorder="1" applyAlignment="1">
      <alignment horizontal="right" vertical="center" wrapText="1" indent="1"/>
    </xf>
    <xf numFmtId="2" fontId="2" fillId="2" borderId="18" xfId="0" applyNumberFormat="1" applyFont="1" applyFill="1" applyBorder="1" applyAlignment="1">
      <alignment horizontal="right" vertical="center" wrapText="1" inden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164" fontId="17" fillId="2" borderId="33" xfId="0" applyNumberFormat="1" applyFont="1" applyFill="1" applyBorder="1" applyAlignment="1" applyProtection="1">
      <alignment horizontal="center" vertical="center"/>
      <protection locked="0"/>
    </xf>
    <xf numFmtId="164" fontId="17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30" xfId="0" applyFont="1" applyFill="1" applyBorder="1" applyAlignment="1">
      <alignment horizontal="left" vertical="center" wrapText="1" indent="1"/>
    </xf>
    <xf numFmtId="0" fontId="37" fillId="10" borderId="17" xfId="0" applyFont="1" applyFill="1" applyBorder="1" applyAlignment="1">
      <alignment horizontal="center" wrapText="1"/>
    </xf>
    <xf numFmtId="0" fontId="37" fillId="10" borderId="30" xfId="0" applyFont="1" applyFill="1" applyBorder="1" applyAlignment="1">
      <alignment horizontal="center" wrapText="1"/>
    </xf>
    <xf numFmtId="164" fontId="17" fillId="2" borderId="31" xfId="0" applyNumberFormat="1" applyFont="1" applyFill="1" applyBorder="1" applyAlignment="1" applyProtection="1">
      <alignment horizontal="center"/>
      <protection locked="0"/>
    </xf>
    <xf numFmtId="164" fontId="17" fillId="2" borderId="29" xfId="0" applyNumberFormat="1" applyFont="1" applyFill="1" applyBorder="1" applyAlignment="1" applyProtection="1">
      <alignment horizontal="center"/>
      <protection locked="0"/>
    </xf>
    <xf numFmtId="164" fontId="17" fillId="2" borderId="13" xfId="0" applyNumberFormat="1" applyFont="1" applyFill="1" applyBorder="1" applyAlignment="1" applyProtection="1">
      <alignment horizontal="center"/>
      <protection locked="0"/>
    </xf>
    <xf numFmtId="164" fontId="17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left" vertical="center" wrapText="1" indent="1"/>
    </xf>
    <xf numFmtId="0" fontId="2" fillId="11" borderId="30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164" fontId="17" fillId="2" borderId="32" xfId="0" applyNumberFormat="1" applyFont="1" applyFill="1" applyBorder="1" applyAlignment="1" applyProtection="1">
      <alignment horizontal="center"/>
      <protection locked="0"/>
    </xf>
    <xf numFmtId="164" fontId="17" fillId="2" borderId="27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 indent="1"/>
    </xf>
    <xf numFmtId="0" fontId="8" fillId="4" borderId="25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7" fillId="10" borderId="3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7" fillId="2" borderId="24" xfId="0" applyFont="1" applyFill="1" applyBorder="1" applyAlignment="1">
      <alignment horizontal="left" vertical="center" wrapText="1" indent="1"/>
    </xf>
    <xf numFmtId="0" fontId="17" fillId="2" borderId="33" xfId="0" applyFont="1" applyFill="1" applyBorder="1" applyAlignment="1">
      <alignment horizontal="left" vertical="center" wrapText="1" indent="1"/>
    </xf>
    <xf numFmtId="0" fontId="17" fillId="2" borderId="31" xfId="0" applyFont="1" applyFill="1" applyBorder="1" applyProtection="1">
      <protection locked="0"/>
    </xf>
    <xf numFmtId="0" fontId="17" fillId="2" borderId="29" xfId="0" applyFont="1" applyFill="1" applyBorder="1" applyProtection="1">
      <protection locked="0"/>
    </xf>
    <xf numFmtId="0" fontId="8" fillId="6" borderId="19" xfId="0" applyFont="1" applyFill="1" applyBorder="1" applyAlignment="1">
      <alignment horizontal="left" vertical="center" wrapText="1" indent="1"/>
    </xf>
    <xf numFmtId="0" fontId="16" fillId="6" borderId="14" xfId="0" applyFont="1" applyFill="1" applyBorder="1" applyAlignment="1">
      <alignment horizontal="left" vertical="center" wrapText="1" indent="1"/>
    </xf>
    <xf numFmtId="0" fontId="2" fillId="2" borderId="31" xfId="0" applyFont="1" applyFill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left" vertical="center" wrapText="1" indent="1"/>
    </xf>
    <xf numFmtId="0" fontId="2" fillId="2" borderId="29" xfId="0" applyFont="1" applyFill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28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30" xfId="0" applyFont="1" applyFill="1" applyBorder="1" applyAlignment="1">
      <alignment horizontal="left" vertical="center" wrapText="1" indent="1"/>
    </xf>
    <xf numFmtId="2" fontId="8" fillId="2" borderId="38" xfId="0" applyNumberFormat="1" applyFont="1" applyFill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center" wrapText="1"/>
    </xf>
    <xf numFmtId="2" fontId="8" fillId="2" borderId="40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37" fillId="10" borderId="28" xfId="0" applyFont="1" applyFill="1" applyBorder="1" applyAlignment="1">
      <alignment horizont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41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left" vertical="center" wrapText="1" indent="1"/>
    </xf>
    <xf numFmtId="0" fontId="7" fillId="8" borderId="26" xfId="0" applyFont="1" applyFill="1" applyBorder="1" applyAlignment="1">
      <alignment horizontal="left" vertical="center" wrapText="1" indent="1"/>
    </xf>
    <xf numFmtId="0" fontId="7" fillId="8" borderId="29" xfId="0" applyFont="1" applyFill="1" applyBorder="1" applyAlignment="1">
      <alignment horizontal="left" vertical="center" wrapText="1" indent="1"/>
    </xf>
    <xf numFmtId="0" fontId="2" fillId="4" borderId="31" xfId="0" applyFont="1" applyFill="1" applyBorder="1" applyAlignment="1">
      <alignment horizontal="left" vertical="center" wrapText="1" indent="1"/>
    </xf>
    <xf numFmtId="0" fontId="2" fillId="4" borderId="26" xfId="0" applyFont="1" applyFill="1" applyBorder="1" applyAlignment="1">
      <alignment horizontal="left" vertical="center" wrapText="1" indent="1"/>
    </xf>
    <xf numFmtId="0" fontId="2" fillId="4" borderId="29" xfId="0" applyFont="1" applyFill="1" applyBorder="1" applyAlignment="1">
      <alignment horizontal="left" vertical="center" wrapText="1" indent="1"/>
    </xf>
    <xf numFmtId="0" fontId="2" fillId="4" borderId="33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2" fillId="4" borderId="28" xfId="0" applyFont="1" applyFill="1" applyBorder="1" applyAlignment="1">
      <alignment horizontal="left" vertical="center" wrapText="1" inden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23" fillId="10" borderId="17" xfId="0" applyFont="1" applyFill="1" applyBorder="1" applyAlignment="1">
      <alignment horizontal="center"/>
    </xf>
    <xf numFmtId="0" fontId="23" fillId="10" borderId="18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7" fillId="10" borderId="17" xfId="0" applyFont="1" applyFill="1" applyBorder="1" applyAlignment="1">
      <alignment horizontal="center"/>
    </xf>
    <xf numFmtId="0" fontId="37" fillId="10" borderId="30" xfId="0" applyFont="1" applyFill="1" applyBorder="1" applyAlignment="1">
      <alignment horizontal="center"/>
    </xf>
    <xf numFmtId="0" fontId="37" fillId="10" borderId="5" xfId="0" applyFont="1" applyFill="1" applyBorder="1" applyAlignment="1">
      <alignment horizontal="center" wrapText="1"/>
    </xf>
    <xf numFmtId="0" fontId="37" fillId="10" borderId="7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3" xfId="0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17" fillId="2" borderId="32" xfId="0" applyFont="1" applyFill="1" applyBorder="1" applyProtection="1">
      <protection locked="0"/>
    </xf>
    <xf numFmtId="0" fontId="17" fillId="2" borderId="27" xfId="0" applyFont="1" applyFill="1" applyBorder="1" applyProtection="1">
      <protection locked="0"/>
    </xf>
    <xf numFmtId="0" fontId="8" fillId="8" borderId="32" xfId="0" applyFont="1" applyFill="1" applyBorder="1" applyAlignment="1">
      <alignment horizontal="left" vertical="center" wrapText="1" indent="1"/>
    </xf>
    <xf numFmtId="0" fontId="8" fillId="8" borderId="44" xfId="0" applyFont="1" applyFill="1" applyBorder="1" applyAlignment="1">
      <alignment horizontal="left" vertical="center" wrapText="1" indent="1"/>
    </xf>
    <xf numFmtId="0" fontId="8" fillId="8" borderId="27" xfId="0" applyFont="1" applyFill="1" applyBorder="1" applyAlignment="1">
      <alignment horizontal="left" vertical="center" wrapText="1" indent="1"/>
    </xf>
    <xf numFmtId="0" fontId="2" fillId="8" borderId="1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8" borderId="16" xfId="0" applyFont="1" applyFill="1" applyBorder="1" applyAlignment="1">
      <alignment horizontal="left" vertical="center" wrapText="1" inden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3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 applyProtection="1">
      <alignment horizontal="justify" vertical="center" wrapText="1"/>
      <protection locked="0"/>
    </xf>
    <xf numFmtId="0" fontId="15" fillId="2" borderId="18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justify" vertical="center" wrapText="1"/>
      <protection locked="0"/>
    </xf>
    <xf numFmtId="0" fontId="38" fillId="10" borderId="17" xfId="0" applyFont="1" applyFill="1" applyBorder="1" applyAlignment="1">
      <alignment horizontal="center" vertical="center" wrapText="1"/>
    </xf>
    <xf numFmtId="0" fontId="38" fillId="10" borderId="18" xfId="0" applyFont="1" applyFill="1" applyBorder="1" applyAlignment="1">
      <alignment horizontal="center" vertical="center" wrapText="1"/>
    </xf>
    <xf numFmtId="0" fontId="38" fillId="10" borderId="30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39" fillId="10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586962</xdr:colOff>
      <xdr:row>2</xdr:row>
      <xdr:rowOff>253275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31B7E7-188A-E2C0-E92D-A212868A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529812" cy="720000"/>
        </a:xfrm>
        <a:prstGeom prst="rect">
          <a:avLst/>
        </a:prstGeom>
      </xdr:spPr>
    </xdr:pic>
    <xdr:clientData/>
  </xdr:twoCellAnchor>
  <xdr:twoCellAnchor>
    <xdr:from>
      <xdr:col>8</xdr:col>
      <xdr:colOff>228600</xdr:colOff>
      <xdr:row>0</xdr:row>
      <xdr:rowOff>85726</xdr:rowOff>
    </xdr:from>
    <xdr:to>
      <xdr:col>9</xdr:col>
      <xdr:colOff>401130</xdr:colOff>
      <xdr:row>3</xdr:row>
      <xdr:rowOff>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8D2E8190-745B-44AF-9ADF-71245271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5726"/>
          <a:ext cx="59163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8B6C-E687-49B1-9371-DAB188771EFE}">
  <dimension ref="A1:K48"/>
  <sheetViews>
    <sheetView tabSelected="1" topLeftCell="C1" zoomScale="130" zoomScaleNormal="130" workbookViewId="0">
      <selection activeCell="C5" sqref="C5:J5"/>
    </sheetView>
  </sheetViews>
  <sheetFormatPr baseColWidth="10" defaultRowHeight="15" x14ac:dyDescent="0.25"/>
  <cols>
    <col min="1" max="1" width="22" style="1" customWidth="1"/>
    <col min="2" max="2" width="6.28515625" style="1" customWidth="1"/>
    <col min="3" max="5" width="6.7109375" style="1" customWidth="1"/>
    <col min="6" max="6" width="7.140625" style="1" customWidth="1"/>
    <col min="7" max="8" width="6.7109375" style="1" customWidth="1"/>
    <col min="9" max="9" width="6.28515625" style="20" customWidth="1"/>
    <col min="10" max="10" width="7.7109375" style="10" customWidth="1"/>
    <col min="11" max="16384" width="11.42578125" style="1"/>
  </cols>
  <sheetData>
    <row r="1" spans="1:10" ht="21" x14ac:dyDescent="0.25">
      <c r="D1" s="2" t="s">
        <v>6</v>
      </c>
    </row>
    <row r="2" spans="1:10" ht="15.75" customHeight="1" x14ac:dyDescent="0.25">
      <c r="D2" s="81" t="s">
        <v>82</v>
      </c>
    </row>
    <row r="3" spans="1:10" ht="21" customHeight="1" thickBot="1" x14ac:dyDescent="0.35">
      <c r="B3" s="150" t="s">
        <v>32</v>
      </c>
      <c r="C3" s="151"/>
      <c r="D3" s="152"/>
      <c r="E3" s="3">
        <v>2025</v>
      </c>
      <c r="F3" s="3">
        <f>+E3+1</f>
        <v>2026</v>
      </c>
      <c r="G3" s="4"/>
    </row>
    <row r="4" spans="1:10" ht="29.25" customHeight="1" thickBot="1" x14ac:dyDescent="0.3">
      <c r="A4" s="200" t="s">
        <v>81</v>
      </c>
      <c r="B4" s="201"/>
      <c r="C4" s="201"/>
      <c r="D4" s="201"/>
      <c r="E4" s="201"/>
      <c r="F4" s="201"/>
      <c r="G4" s="201"/>
      <c r="H4" s="201"/>
      <c r="I4" s="201"/>
      <c r="J4" s="202"/>
    </row>
    <row r="5" spans="1:10" s="6" customFormat="1" ht="16.5" thickBot="1" x14ac:dyDescent="0.3">
      <c r="A5" s="226" t="s">
        <v>7</v>
      </c>
      <c r="B5" s="227"/>
      <c r="C5" s="228"/>
      <c r="D5" s="229"/>
      <c r="E5" s="229"/>
      <c r="F5" s="229"/>
      <c r="G5" s="229"/>
      <c r="H5" s="229"/>
      <c r="I5" s="229"/>
      <c r="J5" s="230"/>
    </row>
    <row r="6" spans="1:10" s="7" customFormat="1" ht="15.95" customHeight="1" thickBot="1" x14ac:dyDescent="0.3">
      <c r="A6" s="34" t="s">
        <v>8</v>
      </c>
      <c r="B6" s="35" t="s">
        <v>9</v>
      </c>
      <c r="C6" s="34" t="s">
        <v>0</v>
      </c>
      <c r="D6" s="36" t="s">
        <v>1</v>
      </c>
      <c r="E6" s="110" t="s">
        <v>2</v>
      </c>
      <c r="F6" s="36" t="s">
        <v>3</v>
      </c>
      <c r="G6" s="36" t="s">
        <v>4</v>
      </c>
      <c r="H6" s="36" t="s">
        <v>5</v>
      </c>
      <c r="I6" s="40" t="s">
        <v>41</v>
      </c>
      <c r="J6" s="37" t="s">
        <v>5</v>
      </c>
    </row>
    <row r="7" spans="1:10" s="6" customFormat="1" x14ac:dyDescent="0.25">
      <c r="A7" s="22" t="s">
        <v>10</v>
      </c>
      <c r="B7" s="24" t="s">
        <v>11</v>
      </c>
      <c r="C7" s="102">
        <v>46</v>
      </c>
      <c r="D7" s="5">
        <v>20</v>
      </c>
      <c r="E7" s="111">
        <v>34</v>
      </c>
      <c r="F7" s="5">
        <v>42.5</v>
      </c>
      <c r="G7" s="5">
        <v>70.5</v>
      </c>
      <c r="H7" s="24">
        <f>SUM(C7:G7)</f>
        <v>213</v>
      </c>
      <c r="I7" s="54" t="b">
        <v>0</v>
      </c>
      <c r="J7" s="15" t="str">
        <f>IF(I7=TRUE,-H7,"")</f>
        <v/>
      </c>
    </row>
    <row r="8" spans="1:10" s="6" customFormat="1" x14ac:dyDescent="0.25">
      <c r="A8" s="30" t="s">
        <v>12</v>
      </c>
      <c r="B8" s="31" t="s">
        <v>13</v>
      </c>
      <c r="C8" s="103">
        <v>38</v>
      </c>
      <c r="D8" s="104">
        <v>16</v>
      </c>
      <c r="E8" s="112">
        <v>32</v>
      </c>
      <c r="F8" s="104">
        <v>42.5</v>
      </c>
      <c r="G8" s="104">
        <f>$G$7</f>
        <v>70.5</v>
      </c>
      <c r="H8" s="31">
        <f t="shared" ref="H8:H14" si="0">SUM(C8:G8)</f>
        <v>199</v>
      </c>
      <c r="I8" s="68" t="b">
        <v>0</v>
      </c>
      <c r="J8" s="16" t="str">
        <f t="shared" ref="J8:J16" si="1">IF(I8=TRUE,-H8,"")</f>
        <v/>
      </c>
    </row>
    <row r="9" spans="1:10" s="6" customFormat="1" ht="15.75" thickBot="1" x14ac:dyDescent="0.3">
      <c r="A9" s="44" t="s">
        <v>14</v>
      </c>
      <c r="B9" s="25" t="s">
        <v>15</v>
      </c>
      <c r="C9" s="105">
        <v>29</v>
      </c>
      <c r="D9" s="106">
        <v>5</v>
      </c>
      <c r="E9" s="113">
        <v>17</v>
      </c>
      <c r="F9" s="106">
        <v>42.5</v>
      </c>
      <c r="G9" s="106">
        <f>$G$7</f>
        <v>70.5</v>
      </c>
      <c r="H9" s="25">
        <f t="shared" si="0"/>
        <v>164</v>
      </c>
      <c r="I9" s="21" t="b">
        <v>0</v>
      </c>
      <c r="J9" s="19" t="str">
        <f t="shared" si="1"/>
        <v/>
      </c>
    </row>
    <row r="10" spans="1:10" s="6" customFormat="1" x14ac:dyDescent="0.25">
      <c r="A10" s="11" t="s">
        <v>16</v>
      </c>
      <c r="B10" s="32" t="s">
        <v>17</v>
      </c>
      <c r="C10" s="102">
        <v>28</v>
      </c>
      <c r="D10" s="5">
        <v>16</v>
      </c>
      <c r="E10" s="111">
        <v>32</v>
      </c>
      <c r="F10" s="5">
        <v>42.5</v>
      </c>
      <c r="G10" s="5">
        <f t="shared" ref="G10:G12" si="2">$G$7</f>
        <v>70.5</v>
      </c>
      <c r="H10" s="32">
        <f t="shared" si="0"/>
        <v>189</v>
      </c>
      <c r="I10" s="54" t="b">
        <v>0</v>
      </c>
      <c r="J10" s="15" t="str">
        <f t="shared" si="1"/>
        <v/>
      </c>
    </row>
    <row r="11" spans="1:10" s="6" customFormat="1" ht="15.75" thickBot="1" x14ac:dyDescent="0.3">
      <c r="A11" s="45" t="s">
        <v>18</v>
      </c>
      <c r="B11" s="46" t="s">
        <v>19</v>
      </c>
      <c r="C11" s="105">
        <v>19</v>
      </c>
      <c r="D11" s="106">
        <v>7</v>
      </c>
      <c r="E11" s="113">
        <v>27</v>
      </c>
      <c r="F11" s="106">
        <v>42.5</v>
      </c>
      <c r="G11" s="106">
        <f t="shared" si="2"/>
        <v>70.5</v>
      </c>
      <c r="H11" s="46">
        <f t="shared" si="0"/>
        <v>166</v>
      </c>
      <c r="I11" s="21" t="b">
        <v>0</v>
      </c>
      <c r="J11" s="19" t="str">
        <f t="shared" si="1"/>
        <v/>
      </c>
    </row>
    <row r="12" spans="1:10" s="6" customFormat="1" ht="24.75" thickBot="1" x14ac:dyDescent="0.3">
      <c r="A12" s="57" t="s">
        <v>74</v>
      </c>
      <c r="B12" s="58" t="s">
        <v>73</v>
      </c>
      <c r="C12" s="114">
        <v>16</v>
      </c>
      <c r="D12" s="115">
        <v>2</v>
      </c>
      <c r="E12" s="116">
        <v>2</v>
      </c>
      <c r="F12" s="107">
        <v>42.5</v>
      </c>
      <c r="G12" s="107">
        <f t="shared" si="2"/>
        <v>70.5</v>
      </c>
      <c r="H12" s="58">
        <f t="shared" si="0"/>
        <v>133</v>
      </c>
      <c r="I12" s="69" t="b">
        <v>0</v>
      </c>
      <c r="J12" s="29" t="str">
        <f t="shared" si="1"/>
        <v/>
      </c>
    </row>
    <row r="13" spans="1:10" s="6" customFormat="1" ht="15.75" thickBot="1" x14ac:dyDescent="0.3">
      <c r="A13" s="128" t="s">
        <v>89</v>
      </c>
      <c r="B13" s="129"/>
      <c r="C13" s="129"/>
      <c r="D13" s="129"/>
      <c r="E13" s="129"/>
      <c r="F13" s="129"/>
      <c r="G13" s="130"/>
      <c r="H13" s="77">
        <v>-0.28000000000000003</v>
      </c>
      <c r="I13" s="67" t="b">
        <v>0</v>
      </c>
      <c r="J13" s="29" t="str">
        <f>IF(I13=TRUE,-H13,"")</f>
        <v/>
      </c>
    </row>
    <row r="14" spans="1:10" s="6" customFormat="1" ht="15.75" thickBot="1" x14ac:dyDescent="0.3">
      <c r="A14" s="59" t="s">
        <v>20</v>
      </c>
      <c r="B14" s="60" t="s">
        <v>21</v>
      </c>
      <c r="C14" s="114">
        <v>17</v>
      </c>
      <c r="D14" s="115">
        <v>3</v>
      </c>
      <c r="E14" s="117">
        <v>2</v>
      </c>
      <c r="F14" s="115">
        <v>0</v>
      </c>
      <c r="G14" s="115">
        <v>35</v>
      </c>
      <c r="H14" s="61">
        <f t="shared" si="0"/>
        <v>57</v>
      </c>
      <c r="I14" s="70" t="b">
        <v>0</v>
      </c>
      <c r="J14" s="18" t="str">
        <f t="shared" si="1"/>
        <v/>
      </c>
    </row>
    <row r="15" spans="1:10" s="6" customFormat="1" ht="15.75" thickBot="1" x14ac:dyDescent="0.3">
      <c r="A15" s="47" t="s">
        <v>46</v>
      </c>
      <c r="B15" s="172" t="s">
        <v>55</v>
      </c>
      <c r="C15" s="173"/>
      <c r="D15" s="173"/>
      <c r="E15" s="174"/>
      <c r="F15" s="5">
        <v>42.5</v>
      </c>
      <c r="G15" s="5">
        <v>42.5</v>
      </c>
      <c r="H15" s="33">
        <f>SUM(C15:G15)</f>
        <v>85</v>
      </c>
      <c r="I15" s="54" t="b">
        <v>0</v>
      </c>
      <c r="J15" s="15" t="str">
        <f t="shared" si="1"/>
        <v/>
      </c>
    </row>
    <row r="16" spans="1:10" s="6" customFormat="1" ht="15.75" thickBot="1" x14ac:dyDescent="0.3">
      <c r="A16" s="47" t="s">
        <v>47</v>
      </c>
      <c r="B16" s="175"/>
      <c r="C16" s="176"/>
      <c r="D16" s="176"/>
      <c r="E16" s="177"/>
      <c r="F16" s="108">
        <v>0</v>
      </c>
      <c r="G16" s="108">
        <v>22</v>
      </c>
      <c r="H16" s="109">
        <f>SUM(C16:G16)</f>
        <v>22</v>
      </c>
      <c r="I16" s="71" t="b">
        <v>0</v>
      </c>
      <c r="J16" s="28" t="str">
        <f t="shared" si="1"/>
        <v/>
      </c>
    </row>
    <row r="17" spans="1:11" s="6" customFormat="1" ht="15.75" thickBot="1" x14ac:dyDescent="0.3">
      <c r="A17" s="234" t="s">
        <v>22</v>
      </c>
      <c r="B17" s="235"/>
      <c r="C17" s="235"/>
      <c r="D17" s="235"/>
      <c r="E17" s="235"/>
      <c r="F17" s="235"/>
      <c r="G17" s="235"/>
      <c r="H17" s="235"/>
      <c r="I17" s="235"/>
      <c r="J17" s="236"/>
    </row>
    <row r="18" spans="1:11" s="6" customFormat="1" x14ac:dyDescent="0.25">
      <c r="A18" s="148" t="s">
        <v>56</v>
      </c>
      <c r="B18" s="163" t="s">
        <v>34</v>
      </c>
      <c r="C18" s="164"/>
      <c r="D18" s="164"/>
      <c r="E18" s="164"/>
      <c r="F18" s="164"/>
      <c r="G18" s="165"/>
      <c r="H18" s="12">
        <v>50</v>
      </c>
      <c r="I18" s="54" t="b">
        <v>0</v>
      </c>
      <c r="J18" s="15" t="str">
        <f>IF(I18=TRUE,-H18,"")</f>
        <v/>
      </c>
    </row>
    <row r="19" spans="1:11" s="6" customFormat="1" ht="15.75" thickBot="1" x14ac:dyDescent="0.3">
      <c r="A19" s="149"/>
      <c r="B19" s="166" t="s">
        <v>23</v>
      </c>
      <c r="C19" s="167"/>
      <c r="D19" s="167"/>
      <c r="E19" s="167"/>
      <c r="F19" s="167"/>
      <c r="G19" s="168"/>
      <c r="H19" s="14">
        <v>40</v>
      </c>
      <c r="I19" s="71" t="b">
        <v>0</v>
      </c>
      <c r="J19" s="19" t="str">
        <f t="shared" ref="J19:J22" si="3">IF(I19=TRUE,-H19,"")</f>
        <v/>
      </c>
    </row>
    <row r="20" spans="1:11" s="6" customFormat="1" x14ac:dyDescent="0.25">
      <c r="A20" s="161" t="s">
        <v>57</v>
      </c>
      <c r="B20" s="163" t="s">
        <v>24</v>
      </c>
      <c r="C20" s="164"/>
      <c r="D20" s="164"/>
      <c r="E20" s="164"/>
      <c r="F20" s="164"/>
      <c r="G20" s="165"/>
      <c r="H20" s="13">
        <v>70</v>
      </c>
      <c r="I20" s="54" t="b">
        <v>0</v>
      </c>
      <c r="J20" s="15" t="str">
        <f t="shared" si="3"/>
        <v/>
      </c>
    </row>
    <row r="21" spans="1:11" s="6" customFormat="1" ht="15.75" thickBot="1" x14ac:dyDescent="0.3">
      <c r="A21" s="162"/>
      <c r="B21" s="166" t="s">
        <v>59</v>
      </c>
      <c r="C21" s="167"/>
      <c r="D21" s="167"/>
      <c r="E21" s="167"/>
      <c r="F21" s="167"/>
      <c r="G21" s="168"/>
      <c r="H21" s="23">
        <v>30</v>
      </c>
      <c r="I21" s="21" t="b">
        <v>0</v>
      </c>
      <c r="J21" s="19" t="str">
        <f t="shared" si="3"/>
        <v/>
      </c>
    </row>
    <row r="22" spans="1:11" s="6" customFormat="1" ht="24" customHeight="1" thickBot="1" x14ac:dyDescent="0.3">
      <c r="A22" s="38" t="s">
        <v>58</v>
      </c>
      <c r="B22" s="169" t="s">
        <v>75</v>
      </c>
      <c r="C22" s="170"/>
      <c r="D22" s="170"/>
      <c r="E22" s="170"/>
      <c r="F22" s="170"/>
      <c r="G22" s="171"/>
      <c r="H22" s="39">
        <v>90</v>
      </c>
      <c r="I22" s="21" t="b">
        <v>0</v>
      </c>
      <c r="J22" s="15" t="str">
        <f t="shared" si="3"/>
        <v/>
      </c>
    </row>
    <row r="23" spans="1:11" s="27" customFormat="1" ht="12.75" customHeight="1" thickBot="1" x14ac:dyDescent="0.25">
      <c r="A23" s="182" t="s">
        <v>88</v>
      </c>
      <c r="B23" s="183"/>
      <c r="C23" s="183"/>
      <c r="D23" s="183"/>
      <c r="E23" s="183"/>
      <c r="F23" s="183"/>
      <c r="G23" s="183"/>
      <c r="H23" s="183"/>
      <c r="I23" s="183"/>
      <c r="J23" s="184"/>
    </row>
    <row r="24" spans="1:11" s="27" customFormat="1" ht="12.75" thickBot="1" x14ac:dyDescent="0.25">
      <c r="A24" s="86" t="s">
        <v>66</v>
      </c>
      <c r="B24" s="87" t="s">
        <v>67</v>
      </c>
      <c r="C24" s="87" t="s">
        <v>36</v>
      </c>
      <c r="D24" s="87" t="s">
        <v>60</v>
      </c>
      <c r="E24" s="87" t="s">
        <v>13</v>
      </c>
      <c r="F24" s="87" t="s">
        <v>61</v>
      </c>
      <c r="G24" s="87" t="s">
        <v>62</v>
      </c>
      <c r="H24" s="87" t="s">
        <v>63</v>
      </c>
      <c r="I24" s="88" t="s">
        <v>64</v>
      </c>
      <c r="J24" s="89" t="s">
        <v>5</v>
      </c>
    </row>
    <row r="25" spans="1:11" s="27" customFormat="1" ht="12" x14ac:dyDescent="0.2">
      <c r="A25" s="100" t="s">
        <v>65</v>
      </c>
      <c r="B25" s="55" t="b">
        <v>0</v>
      </c>
      <c r="C25" s="55" t="b">
        <v>0</v>
      </c>
      <c r="D25" s="55" t="b">
        <v>0</v>
      </c>
      <c r="E25" s="55" t="b">
        <v>0</v>
      </c>
      <c r="F25" s="55" t="b">
        <v>0</v>
      </c>
      <c r="G25" s="55" t="b">
        <v>0</v>
      </c>
      <c r="H25" s="55" t="b">
        <v>0</v>
      </c>
      <c r="I25" s="72">
        <v>0</v>
      </c>
      <c r="J25" s="66" t="str">
        <f>IF(I25&gt;0,0,"")</f>
        <v/>
      </c>
    </row>
    <row r="26" spans="1:11" s="27" customFormat="1" ht="12.75" thickBot="1" x14ac:dyDescent="0.25">
      <c r="A26" s="101" t="s">
        <v>90</v>
      </c>
      <c r="B26" s="41" t="b">
        <v>0</v>
      </c>
      <c r="C26" s="41" t="b">
        <v>0</v>
      </c>
      <c r="D26" s="41" t="b">
        <v>0</v>
      </c>
      <c r="E26" s="41" t="b">
        <v>0</v>
      </c>
      <c r="F26" s="41" t="b">
        <v>0</v>
      </c>
      <c r="G26" s="41" t="b">
        <v>0</v>
      </c>
      <c r="H26" s="41" t="b">
        <v>0</v>
      </c>
      <c r="I26" s="73">
        <v>0</v>
      </c>
      <c r="J26" s="17" t="str">
        <f>IF(I26=0,"",I26*-40)</f>
        <v/>
      </c>
    </row>
    <row r="27" spans="1:11" s="6" customFormat="1" ht="15.75" thickBot="1" x14ac:dyDescent="0.3">
      <c r="A27" s="231" t="s">
        <v>25</v>
      </c>
      <c r="B27" s="232"/>
      <c r="C27" s="232"/>
      <c r="D27" s="232"/>
      <c r="E27" s="232"/>
      <c r="F27" s="232"/>
      <c r="G27" s="232"/>
      <c r="H27" s="232"/>
      <c r="I27" s="232"/>
      <c r="J27" s="233"/>
    </row>
    <row r="28" spans="1:11" s="6" customFormat="1" x14ac:dyDescent="0.25">
      <c r="A28" s="185" t="s">
        <v>51</v>
      </c>
      <c r="B28" s="186"/>
      <c r="C28" s="186"/>
      <c r="D28" s="186"/>
      <c r="E28" s="186"/>
      <c r="F28" s="186"/>
      <c r="G28" s="187"/>
      <c r="H28" s="65">
        <v>50</v>
      </c>
      <c r="I28" s="74" t="b">
        <v>0</v>
      </c>
      <c r="J28" s="15" t="str">
        <f>IF(I28=TRUE,-H28,"")</f>
        <v/>
      </c>
      <c r="K28" s="26"/>
    </row>
    <row r="29" spans="1:11" s="6" customFormat="1" x14ac:dyDescent="0.25">
      <c r="A29" s="223" t="s">
        <v>68</v>
      </c>
      <c r="B29" s="224"/>
      <c r="C29" s="224"/>
      <c r="D29" s="224"/>
      <c r="E29" s="224"/>
      <c r="F29" s="224"/>
      <c r="G29" s="225"/>
      <c r="H29" s="64">
        <v>27</v>
      </c>
      <c r="I29" s="62" t="s">
        <v>76</v>
      </c>
      <c r="J29" s="16" t="s">
        <v>77</v>
      </c>
    </row>
    <row r="30" spans="1:11" s="6" customFormat="1" ht="15" customHeight="1" thickBot="1" x14ac:dyDescent="0.3">
      <c r="A30" s="220" t="s">
        <v>78</v>
      </c>
      <c r="B30" s="221"/>
      <c r="C30" s="221"/>
      <c r="D30" s="221"/>
      <c r="E30" s="221"/>
      <c r="F30" s="221"/>
      <c r="G30" s="221"/>
      <c r="H30" s="222"/>
      <c r="I30" s="62" t="s">
        <v>76</v>
      </c>
      <c r="J30" s="16" t="s">
        <v>77</v>
      </c>
    </row>
    <row r="31" spans="1:11" s="6" customFormat="1" ht="15.75" thickBot="1" x14ac:dyDescent="0.3">
      <c r="A31" s="178" t="s">
        <v>26</v>
      </c>
      <c r="B31" s="179"/>
      <c r="C31" s="179"/>
      <c r="D31" s="179"/>
      <c r="E31" s="179"/>
      <c r="F31" s="179"/>
      <c r="G31" s="179"/>
      <c r="H31" s="179"/>
      <c r="I31" s="179"/>
      <c r="J31" s="180"/>
    </row>
    <row r="32" spans="1:11" s="6" customFormat="1" ht="15.75" thickBot="1" x14ac:dyDescent="0.3">
      <c r="A32" s="188" t="s">
        <v>40</v>
      </c>
      <c r="B32" s="189"/>
      <c r="C32" s="189"/>
      <c r="D32" s="189"/>
      <c r="E32" s="189"/>
      <c r="F32" s="189"/>
      <c r="G32" s="190"/>
      <c r="H32" s="78">
        <v>-50</v>
      </c>
      <c r="I32" s="75" t="b">
        <v>0</v>
      </c>
      <c r="J32" s="15" t="str">
        <f>IF(I32=TRUE,-H32,"")</f>
        <v/>
      </c>
    </row>
    <row r="33" spans="1:10" s="6" customFormat="1" ht="15.75" thickBot="1" x14ac:dyDescent="0.3">
      <c r="A33" s="191" t="s">
        <v>80</v>
      </c>
      <c r="B33" s="192"/>
      <c r="C33" s="192"/>
      <c r="D33" s="192"/>
      <c r="E33" s="192"/>
      <c r="F33" s="192"/>
      <c r="G33" s="193"/>
      <c r="H33" s="79">
        <v>-42.5</v>
      </c>
      <c r="I33" s="76" t="b">
        <v>0</v>
      </c>
      <c r="J33" s="15" t="str">
        <f>IF(I33=TRUE,-H33,"")</f>
        <v/>
      </c>
    </row>
    <row r="34" spans="1:10" s="6" customFormat="1" ht="15.75" thickBot="1" x14ac:dyDescent="0.3">
      <c r="A34" s="139" t="s">
        <v>79</v>
      </c>
      <c r="B34" s="140"/>
      <c r="C34" s="141"/>
      <c r="D34" s="141"/>
      <c r="E34" s="141"/>
      <c r="F34" s="141"/>
      <c r="G34" s="141"/>
      <c r="H34" s="141"/>
      <c r="I34" s="141"/>
      <c r="J34" s="142"/>
    </row>
    <row r="35" spans="1:10" s="6" customFormat="1" ht="15.95" customHeight="1" thickBot="1" x14ac:dyDescent="0.3">
      <c r="A35" s="63" t="s">
        <v>85</v>
      </c>
      <c r="B35" s="137" t="s">
        <v>52</v>
      </c>
      <c r="C35" s="138"/>
      <c r="D35" s="80">
        <v>-10</v>
      </c>
      <c r="E35" s="21" t="b">
        <v>0</v>
      </c>
      <c r="F35" s="137" t="s">
        <v>53</v>
      </c>
      <c r="G35" s="138"/>
      <c r="H35" s="80">
        <v>-15</v>
      </c>
      <c r="I35" s="76" t="b">
        <v>0</v>
      </c>
      <c r="J35" s="48" t="str">
        <f>IF(E35=TRUE,D35,IF(I35=TRUE,H35,""))</f>
        <v/>
      </c>
    </row>
    <row r="36" spans="1:10" s="8" customFormat="1" ht="15.95" customHeight="1" thickBot="1" x14ac:dyDescent="0.25">
      <c r="A36" s="197" t="s">
        <v>48</v>
      </c>
      <c r="B36" s="198"/>
      <c r="C36" s="198"/>
      <c r="D36" s="198"/>
      <c r="E36" s="198"/>
      <c r="F36" s="199"/>
      <c r="G36" s="194" t="s">
        <v>45</v>
      </c>
      <c r="H36" s="195"/>
      <c r="I36" s="196"/>
      <c r="J36" s="49">
        <f>SUM(J7:J35)</f>
        <v>0</v>
      </c>
    </row>
    <row r="37" spans="1:10" s="8" customFormat="1" ht="12.75" thickBot="1" x14ac:dyDescent="0.25">
      <c r="A37" s="98" t="s">
        <v>27</v>
      </c>
      <c r="B37" s="155" t="s">
        <v>28</v>
      </c>
      <c r="C37" s="181"/>
      <c r="D37" s="155" t="s">
        <v>29</v>
      </c>
      <c r="E37" s="181"/>
      <c r="F37" s="155" t="s">
        <v>30</v>
      </c>
      <c r="G37" s="132"/>
      <c r="H37" s="131" t="s">
        <v>50</v>
      </c>
      <c r="I37" s="132"/>
      <c r="J37" s="99" t="s">
        <v>5</v>
      </c>
    </row>
    <row r="38" spans="1:10" s="8" customFormat="1" ht="12" x14ac:dyDescent="0.2">
      <c r="A38" s="156" t="s">
        <v>33</v>
      </c>
      <c r="B38" s="159"/>
      <c r="C38" s="160"/>
      <c r="D38" s="159"/>
      <c r="E38" s="160"/>
      <c r="F38" s="159"/>
      <c r="G38" s="160"/>
      <c r="H38" s="133"/>
      <c r="I38" s="134"/>
      <c r="J38" s="52">
        <f>+H38</f>
        <v>0</v>
      </c>
    </row>
    <row r="39" spans="1:10" s="8" customFormat="1" ht="12" x14ac:dyDescent="0.2">
      <c r="A39" s="157"/>
      <c r="B39" s="216"/>
      <c r="C39" s="217"/>
      <c r="D39" s="216"/>
      <c r="E39" s="217"/>
      <c r="F39" s="216"/>
      <c r="G39" s="217"/>
      <c r="H39" s="135"/>
      <c r="I39" s="136"/>
      <c r="J39" s="51">
        <f t="shared" ref="J39:J40" si="4">+H39</f>
        <v>0</v>
      </c>
    </row>
    <row r="40" spans="1:10" s="8" customFormat="1" ht="12.75" thickBot="1" x14ac:dyDescent="0.25">
      <c r="A40" s="158"/>
      <c r="B40" s="218"/>
      <c r="C40" s="219"/>
      <c r="D40" s="218"/>
      <c r="E40" s="219"/>
      <c r="F40" s="218"/>
      <c r="G40" s="219"/>
      <c r="H40" s="143"/>
      <c r="I40" s="144"/>
      <c r="J40" s="52">
        <f t="shared" si="4"/>
        <v>0</v>
      </c>
    </row>
    <row r="41" spans="1:10" s="8" customFormat="1" ht="12" x14ac:dyDescent="0.2">
      <c r="A41" s="90" t="s">
        <v>44</v>
      </c>
      <c r="B41" s="92" t="s">
        <v>42</v>
      </c>
      <c r="C41" s="55" t="b">
        <v>0</v>
      </c>
      <c r="D41" s="94" t="s">
        <v>43</v>
      </c>
      <c r="E41" s="55" t="b">
        <v>0</v>
      </c>
      <c r="F41" s="96" t="s">
        <v>49</v>
      </c>
      <c r="G41" s="55" t="b">
        <v>0</v>
      </c>
      <c r="H41" s="133"/>
      <c r="I41" s="134"/>
      <c r="J41" s="56">
        <f>+H41</f>
        <v>0</v>
      </c>
    </row>
    <row r="42" spans="1:10" s="8" customFormat="1" ht="12.75" thickBot="1" x14ac:dyDescent="0.25">
      <c r="A42" s="91" t="s">
        <v>69</v>
      </c>
      <c r="B42" s="93" t="s">
        <v>37</v>
      </c>
      <c r="C42" s="41" t="b">
        <v>0</v>
      </c>
      <c r="D42" s="95" t="s">
        <v>38</v>
      </c>
      <c r="E42" s="41" t="b">
        <v>0</v>
      </c>
      <c r="F42" s="97" t="s">
        <v>70</v>
      </c>
      <c r="G42" s="41" t="b">
        <v>0</v>
      </c>
      <c r="H42" s="124"/>
      <c r="I42" s="125"/>
      <c r="J42" s="53">
        <f>+H42</f>
        <v>0</v>
      </c>
    </row>
    <row r="43" spans="1:10" s="8" customFormat="1" ht="12.75" thickBot="1" x14ac:dyDescent="0.25">
      <c r="A43" s="145" t="s">
        <v>54</v>
      </c>
      <c r="B43" s="146"/>
      <c r="C43" s="146"/>
      <c r="D43" s="146"/>
      <c r="E43" s="146"/>
      <c r="F43" s="146"/>
      <c r="G43" s="146"/>
      <c r="H43" s="146"/>
      <c r="I43" s="146"/>
      <c r="J43" s="147"/>
    </row>
    <row r="44" spans="1:10" s="8" customFormat="1" ht="12.75" customHeight="1" thickBot="1" x14ac:dyDescent="0.25">
      <c r="A44" s="43" t="s">
        <v>35</v>
      </c>
      <c r="B44" s="41" t="b">
        <v>0</v>
      </c>
      <c r="C44" s="126" t="s">
        <v>71</v>
      </c>
      <c r="D44" s="127"/>
      <c r="E44" s="84">
        <f>+J36</f>
        <v>0</v>
      </c>
      <c r="F44" s="82" t="s">
        <v>72</v>
      </c>
      <c r="G44" s="84">
        <f>SUM(J38:J42)</f>
        <v>0</v>
      </c>
      <c r="H44" s="203" t="str">
        <f>IF(J44=0,"Adhésion OK",IF(J44&lt;0,"Reste dû","Trop perçu"))</f>
        <v>Adhésion OK</v>
      </c>
      <c r="I44" s="204"/>
      <c r="J44" s="85">
        <f>+E44+G44</f>
        <v>0</v>
      </c>
    </row>
    <row r="45" spans="1:10" s="9" customFormat="1" ht="12.75" thickBot="1" x14ac:dyDescent="0.25">
      <c r="A45" s="42" t="s">
        <v>31</v>
      </c>
      <c r="B45" s="41" t="b">
        <v>0</v>
      </c>
      <c r="C45" s="50"/>
      <c r="D45" s="205" t="s">
        <v>87</v>
      </c>
      <c r="E45" s="206"/>
      <c r="F45" s="207"/>
      <c r="G45" s="208"/>
      <c r="H45" s="208"/>
      <c r="I45" s="208"/>
      <c r="J45" s="209"/>
    </row>
    <row r="46" spans="1:10" s="8" customFormat="1" ht="12.75" thickBot="1" x14ac:dyDescent="0.25">
      <c r="A46" s="83" t="s">
        <v>39</v>
      </c>
      <c r="B46" s="153" t="s">
        <v>86</v>
      </c>
      <c r="C46" s="154"/>
      <c r="D46" s="155"/>
      <c r="E46" s="181"/>
      <c r="F46" s="210"/>
      <c r="G46" s="211"/>
      <c r="H46" s="211"/>
      <c r="I46" s="211"/>
      <c r="J46" s="212"/>
    </row>
    <row r="47" spans="1:10" s="8" customFormat="1" ht="12.75" thickBot="1" x14ac:dyDescent="0.25">
      <c r="A47" s="121" t="s">
        <v>84</v>
      </c>
      <c r="B47" s="122"/>
      <c r="C47" s="122"/>
      <c r="D47" s="122"/>
      <c r="E47" s="123"/>
      <c r="F47" s="213"/>
      <c r="G47" s="214"/>
      <c r="H47" s="214"/>
      <c r="I47" s="214"/>
      <c r="J47" s="215"/>
    </row>
    <row r="48" spans="1:10" s="8" customFormat="1" ht="14.25" thickBot="1" x14ac:dyDescent="0.25">
      <c r="A48" s="118" t="s">
        <v>83</v>
      </c>
      <c r="B48" s="119"/>
      <c r="C48" s="119"/>
      <c r="D48" s="119"/>
      <c r="E48" s="119"/>
      <c r="F48" s="119"/>
      <c r="G48" s="119"/>
      <c r="H48" s="119"/>
      <c r="I48" s="119"/>
      <c r="J48" s="120"/>
    </row>
  </sheetData>
  <sheetProtection sheet="1" selectLockedCells="1"/>
  <mergeCells count="55">
    <mergeCell ref="A4:J4"/>
    <mergeCell ref="H44:I44"/>
    <mergeCell ref="D45:E46"/>
    <mergeCell ref="F45:J47"/>
    <mergeCell ref="F39:G39"/>
    <mergeCell ref="B40:C40"/>
    <mergeCell ref="D40:E40"/>
    <mergeCell ref="F40:G40"/>
    <mergeCell ref="A30:H30"/>
    <mergeCell ref="A29:G29"/>
    <mergeCell ref="A5:B5"/>
    <mergeCell ref="C5:J5"/>
    <mergeCell ref="A27:J27"/>
    <mergeCell ref="A17:J17"/>
    <mergeCell ref="B39:C39"/>
    <mergeCell ref="D39:E39"/>
    <mergeCell ref="F38:G38"/>
    <mergeCell ref="A23:J23"/>
    <mergeCell ref="A28:G28"/>
    <mergeCell ref="A32:G32"/>
    <mergeCell ref="A33:G33"/>
    <mergeCell ref="G36:I36"/>
    <mergeCell ref="A36:F36"/>
    <mergeCell ref="B3:D3"/>
    <mergeCell ref="B46:C46"/>
    <mergeCell ref="F37:G37"/>
    <mergeCell ref="A38:A40"/>
    <mergeCell ref="B38:C38"/>
    <mergeCell ref="D38:E38"/>
    <mergeCell ref="A20:A21"/>
    <mergeCell ref="B18:G18"/>
    <mergeCell ref="B19:G19"/>
    <mergeCell ref="B20:G20"/>
    <mergeCell ref="B21:G21"/>
    <mergeCell ref="B22:G22"/>
    <mergeCell ref="B15:E16"/>
    <mergeCell ref="A31:J31"/>
    <mergeCell ref="B37:C37"/>
    <mergeCell ref="D37:E37"/>
    <mergeCell ref="A48:J48"/>
    <mergeCell ref="A47:E47"/>
    <mergeCell ref="H42:I42"/>
    <mergeCell ref="C44:D44"/>
    <mergeCell ref="A13:G13"/>
    <mergeCell ref="H37:I37"/>
    <mergeCell ref="H38:I38"/>
    <mergeCell ref="H39:I39"/>
    <mergeCell ref="B35:C35"/>
    <mergeCell ref="F35:G35"/>
    <mergeCell ref="A34:B34"/>
    <mergeCell ref="C34:J34"/>
    <mergeCell ref="H40:I40"/>
    <mergeCell ref="H41:I41"/>
    <mergeCell ref="A43:J43"/>
    <mergeCell ref="A18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 Dell</dc:creator>
  <cp:lastModifiedBy>Fab Dell</cp:lastModifiedBy>
  <cp:lastPrinted>2025-06-06T14:33:27Z</cp:lastPrinted>
  <dcterms:created xsi:type="dcterms:W3CDTF">2023-04-11T15:37:34Z</dcterms:created>
  <dcterms:modified xsi:type="dcterms:W3CDTF">2025-06-06T14:49:12Z</dcterms:modified>
</cp:coreProperties>
</file>